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ial\Budgets\2022-2023\"/>
    </mc:Choice>
  </mc:AlternateContent>
  <bookViews>
    <workbookView xWindow="0" yWindow="0" windowWidth="23040" windowHeight="9384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E20" i="1"/>
  <c r="E18" i="1"/>
  <c r="E17" i="1"/>
  <c r="D27" i="1" s="1"/>
  <c r="E15" i="1"/>
  <c r="E14" i="1"/>
  <c r="E13" i="1"/>
  <c r="E12" i="1"/>
  <c r="E24" i="1" s="1"/>
  <c r="I27" i="1" s="1"/>
  <c r="I29" i="1" s="1"/>
</calcChain>
</file>

<file path=xl/sharedStrings.xml><?xml version="1.0" encoding="utf-8"?>
<sst xmlns="http://schemas.openxmlformats.org/spreadsheetml/2006/main" count="66" uniqueCount="53">
  <si>
    <t>RESOLUTION  No. 0616-22-1</t>
  </si>
  <si>
    <t>RESOLUTION ADOPTING THE BUDGET</t>
  </si>
  <si>
    <t xml:space="preserve">BE IT RESOLVED that the Board of Directors of the Central Cascades Fire &amp; EMS   </t>
  </si>
  <si>
    <t xml:space="preserve">hereby adopts the budget for fiscal year  2022-2023  in the total amount of  $_507,323.70____.* </t>
  </si>
  <si>
    <r>
      <t>This budget is now on file  at</t>
    </r>
    <r>
      <rPr>
        <b/>
        <sz val="11"/>
        <rFont val="Times New Roman"/>
        <family val="1"/>
      </rPr>
      <t xml:space="preserve"> 20400 Crescent Lake Hwy </t>
    </r>
    <r>
      <rPr>
        <sz val="11"/>
        <rFont val="Times New Roman"/>
        <family val="1"/>
      </rPr>
      <t xml:space="preserve"> in Crescent Lake, Oregon</t>
    </r>
    <r>
      <rPr>
        <b/>
        <sz val="11"/>
        <rFont val="Times New Roman"/>
        <family val="1"/>
      </rPr>
      <t>.</t>
    </r>
  </si>
  <si>
    <t>RESOLUTION MAKING APPROPRIATIONS</t>
  </si>
  <si>
    <t xml:space="preserve">BE IT RESOLVED that the amounts shown below are hereby appropriated for the fiscal year beginning </t>
  </si>
  <si>
    <t xml:space="preserve"> July 1, 2022, for the following purposes:</t>
  </si>
  <si>
    <t>General Fund</t>
  </si>
  <si>
    <t xml:space="preserve">Debt Service Fund </t>
  </si>
  <si>
    <t>Organizational Unit or Program:</t>
  </si>
  <si>
    <t xml:space="preserve"> Debt Service</t>
  </si>
  <si>
    <t>Personnel Services…........……</t>
  </si>
  <si>
    <t xml:space="preserve">   Total………....</t>
  </si>
  <si>
    <t xml:space="preserve"> </t>
  </si>
  <si>
    <t>Materials &amp; Services.............</t>
  </si>
  <si>
    <t>Capital Outlay……...……….</t>
  </si>
  <si>
    <t>______________________  Fund</t>
  </si>
  <si>
    <t>Grants</t>
  </si>
  <si>
    <t>_________ (Org. Unit/Program)</t>
  </si>
  <si>
    <t>Reserve Funds</t>
  </si>
  <si>
    <t>Special Payments………………</t>
  </si>
  <si>
    <t>Transfers Out…………</t>
  </si>
  <si>
    <t>PPE Reserve Fund.............</t>
  </si>
  <si>
    <t>Contingency…………..……</t>
  </si>
  <si>
    <t>Apparatus Reserve Fund……...……….</t>
  </si>
  <si>
    <t xml:space="preserve">         </t>
  </si>
  <si>
    <t>Communication Reserve Fund …………</t>
  </si>
  <si>
    <t>______________________ Fund</t>
  </si>
  <si>
    <t>PPE/SCBA  Reserve</t>
  </si>
  <si>
    <r>
      <t>Total APPROPRIATIONS</t>
    </r>
    <r>
      <rPr>
        <sz val="12"/>
        <rFont val="Times New Roman"/>
        <family val="1"/>
      </rPr>
      <t>, All Funds . . . .</t>
    </r>
  </si>
  <si>
    <t>Total Unappropriated and Reserve Amounts, All Funds . . . .</t>
  </si>
  <si>
    <t>TOTAL ADOPTED BUDGET . . . .</t>
  </si>
  <si>
    <t xml:space="preserve"> *</t>
  </si>
  <si>
    <t>(*amounts with asterisks must match)</t>
  </si>
  <si>
    <t>RESOLUTION IMPOSING THE TAX</t>
  </si>
  <si>
    <t>BE IT RESOLVED that the following ad valorem property taxes are hereby imposed upon the assessed value</t>
  </si>
  <si>
    <t>of all taxable property within the district for tax year 2022- 2023</t>
  </si>
  <si>
    <r>
      <t xml:space="preserve"> </t>
    </r>
    <r>
      <rPr>
        <b/>
        <sz val="11"/>
        <rFont val="Times New Roman"/>
        <family val="1"/>
      </rPr>
      <t>(1)</t>
    </r>
    <r>
      <rPr>
        <sz val="11"/>
        <rFont val="Times New Roman"/>
        <family val="1"/>
      </rPr>
      <t xml:space="preserve"> In the amount of $ __________ </t>
    </r>
    <r>
      <rPr>
        <b/>
        <sz val="11"/>
        <rFont val="Times New Roman"/>
        <family val="1"/>
      </rPr>
      <t xml:space="preserve">OR </t>
    </r>
    <r>
      <rPr>
        <sz val="11"/>
        <rFont val="Times New Roman"/>
        <family val="1"/>
      </rPr>
      <t xml:space="preserve"> at the rate of $ 2.247 per $1000 of assessed value for permanent rate tax;</t>
    </r>
  </si>
  <si>
    <r>
      <t xml:space="preserve"> </t>
    </r>
    <r>
      <rPr>
        <b/>
        <sz val="11"/>
        <rFont val="Times New Roman"/>
        <family val="1"/>
      </rPr>
      <t>(2)</t>
    </r>
    <r>
      <rPr>
        <sz val="11"/>
        <rFont val="Times New Roman"/>
        <family val="1"/>
      </rPr>
      <t xml:space="preserve"> In the amount of $ __________ </t>
    </r>
    <r>
      <rPr>
        <b/>
        <sz val="11"/>
        <rFont val="Times New Roman"/>
        <family val="1"/>
      </rPr>
      <t>OR</t>
    </r>
    <r>
      <rPr>
        <sz val="11"/>
        <rFont val="Times New Roman"/>
        <family val="1"/>
      </rPr>
      <t xml:space="preserve">  at the rate of $ _ .26  per $1000 of assessed value for local option tax; and</t>
    </r>
  </si>
  <si>
    <r>
      <t xml:space="preserve"> </t>
    </r>
    <r>
      <rPr>
        <b/>
        <sz val="11"/>
        <rFont val="Times New Roman"/>
        <family val="1"/>
      </rPr>
      <t>(3)</t>
    </r>
    <r>
      <rPr>
        <sz val="11"/>
        <rFont val="Times New Roman"/>
        <family val="1"/>
      </rPr>
      <t xml:space="preserve"> In the amount of $_</t>
    </r>
    <r>
      <rPr>
        <b/>
        <sz val="11"/>
        <rFont val="Times New Roman"/>
        <family val="1"/>
      </rPr>
      <t>__________</t>
    </r>
    <r>
      <rPr>
        <sz val="11"/>
        <rFont val="Times New Roman"/>
        <family val="1"/>
      </rPr>
      <t xml:space="preserve"> for debt service on general obligation bonds;</t>
    </r>
  </si>
  <si>
    <t>RESOLUTION CATEGORIZING THE TAX</t>
  </si>
  <si>
    <t xml:space="preserve">BE IT RESOLVED that the taxes imposed are hereby categorized for purposes of Article XI section 11b as: </t>
  </si>
  <si>
    <t>Subject to the General Government Limitation</t>
  </si>
  <si>
    <r>
      <t xml:space="preserve">Permanent Rate Tax..........$___________ </t>
    </r>
    <r>
      <rPr>
        <b/>
        <sz val="11"/>
        <rFont val="Times New Roman"/>
        <family val="1"/>
      </rPr>
      <t>OR</t>
    </r>
    <r>
      <rPr>
        <sz val="11"/>
        <rFont val="Times New Roman"/>
        <family val="1"/>
      </rPr>
      <t xml:space="preserve"> $ __2.247 /$1,000</t>
    </r>
  </si>
  <si>
    <r>
      <t>Local Option Tax.…..…....$_</t>
    </r>
    <r>
      <rPr>
        <b/>
        <sz val="11"/>
        <rFont val="Times New Roman"/>
        <family val="1"/>
      </rPr>
      <t>__________ OR</t>
    </r>
    <r>
      <rPr>
        <sz val="11"/>
        <rFont val="Times New Roman"/>
        <family val="1"/>
      </rPr>
      <t xml:space="preserve"> $ ____.26 /$1,000</t>
    </r>
  </si>
  <si>
    <t>Excluded from Limitation</t>
  </si>
  <si>
    <t>General Obligation Bond Debt Service…..$ ___________________</t>
  </si>
  <si>
    <r>
      <t>The above resolution statements were approved and declared adopted on June 16, 2022</t>
    </r>
    <r>
      <rPr>
        <b/>
        <sz val="11"/>
        <rFont val="Times New Roman"/>
        <family val="1"/>
      </rPr>
      <t>.</t>
    </r>
  </si>
  <si>
    <t xml:space="preserve">                 X____________________________________________</t>
  </si>
  <si>
    <t xml:space="preserve"> X_______________________________</t>
  </si>
  <si>
    <t xml:space="preserve">         Signature-President of the Board</t>
  </si>
  <si>
    <t>150-504-073-6 (Rev. 12-13)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</si>
</sst>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1"/>
      <name val="Arial"/>
      <family val="2"/>
    </font>
    <font>
      <b/>
      <u/>
      <sz val="11"/>
      <name val="Times New Roman"/>
      <family val="1"/>
    </font>
    <font>
      <sz val="12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/>
    <xf numFmtId="44" fontId="5" fillId="0" borderId="0" xfId="1" applyFont="1" applyBorder="1" applyAlignment="1"/>
    <xf numFmtId="0" fontId="5" fillId="0" borderId="0" xfId="0" applyFont="1" applyBorder="1" applyAlignment="1">
      <alignment horizontal="left"/>
    </xf>
    <xf numFmtId="0" fontId="6" fillId="0" borderId="0" xfId="0" applyFont="1" applyBorder="1" applyAlignment="1"/>
    <xf numFmtId="0" fontId="2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0" fontId="2" fillId="0" borderId="1" xfId="0" applyFont="1" applyBorder="1" applyAlignment="1">
      <alignment horizontal="left" indent="1"/>
    </xf>
    <xf numFmtId="0" fontId="0" fillId="0" borderId="1" xfId="0" applyBorder="1"/>
    <xf numFmtId="0" fontId="3" fillId="0" borderId="0" xfId="0" applyFont="1" applyBorder="1"/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3" fontId="8" fillId="0" borderId="0" xfId="0" applyNumberFormat="1" applyFont="1" applyBorder="1" applyAlignment="1"/>
    <xf numFmtId="164" fontId="8" fillId="0" borderId="0" xfId="0" applyNumberFormat="1" applyFont="1" applyBorder="1" applyAlignment="1"/>
    <xf numFmtId="0" fontId="2" fillId="0" borderId="0" xfId="0" applyFont="1" applyBorder="1"/>
    <xf numFmtId="0" fontId="9" fillId="0" borderId="0" xfId="0" applyFont="1" applyBorder="1"/>
    <xf numFmtId="6" fontId="2" fillId="0" borderId="2" xfId="0" applyNumberFormat="1" applyFont="1" applyBorder="1" applyAlignment="1"/>
    <xf numFmtId="0" fontId="2" fillId="0" borderId="1" xfId="0" applyFont="1" applyBorder="1" applyAlignment="1">
      <alignment horizontal="left"/>
    </xf>
    <xf numFmtId="0" fontId="5" fillId="0" borderId="0" xfId="0" applyFont="1"/>
    <xf numFmtId="0" fontId="10" fillId="0" borderId="0" xfId="0" applyFont="1" applyBorder="1" applyAlignment="1">
      <alignment horizontal="left"/>
    </xf>
    <xf numFmtId="164" fontId="8" fillId="0" borderId="0" xfId="0" applyNumberFormat="1" applyFont="1" applyBorder="1" applyAlignment="1">
      <alignment horizontal="left" indent="7"/>
    </xf>
    <xf numFmtId="0" fontId="5" fillId="0" borderId="0" xfId="0" applyFont="1" applyFill="1" applyBorder="1"/>
    <xf numFmtId="0" fontId="8" fillId="0" borderId="0" xfId="0" applyFont="1" applyBorder="1"/>
    <xf numFmtId="164" fontId="8" fillId="0" borderId="0" xfId="1" applyNumberFormat="1" applyFont="1" applyBorder="1" applyAlignment="1"/>
    <xf numFmtId="164" fontId="2" fillId="0" borderId="2" xfId="0" applyNumberFormat="1" applyFont="1" applyBorder="1" applyAlignment="1"/>
    <xf numFmtId="164" fontId="7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0" fillId="0" borderId="0" xfId="0" applyBorder="1"/>
    <xf numFmtId="0" fontId="8" fillId="0" borderId="0" xfId="0" applyFont="1" applyBorder="1" applyAlignment="1">
      <alignment horizontal="right"/>
    </xf>
    <xf numFmtId="164" fontId="8" fillId="0" borderId="4" xfId="0" applyNumberFormat="1" applyFont="1" applyBorder="1" applyAlignment="1"/>
    <xf numFmtId="0" fontId="11" fillId="0" borderId="0" xfId="0" applyFont="1" applyBorder="1"/>
    <xf numFmtId="164" fontId="2" fillId="0" borderId="0" xfId="0" applyNumberFormat="1" applyFont="1" applyBorder="1" applyAlignment="1"/>
    <xf numFmtId="0" fontId="8" fillId="0" borderId="0" xfId="0" applyFont="1" applyBorder="1" applyAlignment="1"/>
    <xf numFmtId="0" fontId="9" fillId="0" borderId="0" xfId="0" applyFont="1"/>
    <xf numFmtId="0" fontId="11" fillId="0" borderId="0" xfId="0" applyFont="1"/>
    <xf numFmtId="0" fontId="0" fillId="0" borderId="0" xfId="0" applyAlignment="1"/>
    <xf numFmtId="0" fontId="14" fillId="0" borderId="0" xfId="0" applyFont="1"/>
    <xf numFmtId="0" fontId="13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Border="1" applyAlignment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 indent="1"/>
    </xf>
    <xf numFmtId="0" fontId="1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243840</xdr:colOff>
      <xdr:row>2</xdr:row>
      <xdr:rowOff>190500</xdr:rowOff>
    </xdr:from>
    <xdr:to>
      <xdr:col>8</xdr:col>
      <xdr:colOff>716280</xdr:colOff>
      <xdr:row>2</xdr:row>
      <xdr:rowOff>190500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>
          <a:off x="3520440" y="579120"/>
          <a:ext cx="3093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Book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come"/>
      <sheetName val="Proposed Expenditures"/>
      <sheetName val="Worksheet"/>
      <sheetName val="Summary"/>
      <sheetName val="LB 1"/>
      <sheetName val="LB11 Page 1"/>
      <sheetName val="LB-11 Page 2"/>
      <sheetName val="LB-11 Page 3"/>
      <sheetName val="LB11 Page 4"/>
      <sheetName val="LB-11 Page 5"/>
      <sheetName val="LB-20"/>
      <sheetName val="LB-10 "/>
      <sheetName val="LB-31 Page 1"/>
      <sheetName val="LB-31 Page 2"/>
      <sheetName val="LB-31 Page 3 "/>
      <sheetName val="LB-50 "/>
      <sheetName val="Resolution"/>
    </sheetNames>
    <sheetDataSet>
      <sheetData sheetId="0"/>
      <sheetData sheetId="1"/>
      <sheetData sheetId="2">
        <row r="4">
          <cell r="F4">
            <v>135000</v>
          </cell>
        </row>
        <row r="38">
          <cell r="F38">
            <v>127200</v>
          </cell>
        </row>
      </sheetData>
      <sheetData sheetId="3">
        <row r="15">
          <cell r="C15">
            <v>26500</v>
          </cell>
        </row>
        <row r="16">
          <cell r="C16">
            <v>26873</v>
          </cell>
        </row>
        <row r="17">
          <cell r="C17">
            <v>59629</v>
          </cell>
          <cell r="D17">
            <v>19644.54</v>
          </cell>
        </row>
        <row r="19">
          <cell r="C19">
            <v>278244.09999999998</v>
          </cell>
        </row>
        <row r="28">
          <cell r="F28">
            <v>16000</v>
          </cell>
        </row>
        <row r="38">
          <cell r="F38">
            <v>209479.16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N12" sqref="N12"/>
    </sheetView>
  </sheetViews>
  <sheetFormatPr defaultRowHeight="14.4" x14ac:dyDescent="0.3"/>
  <cols>
    <col min="1" max="1" width="1.21875" customWidth="1"/>
    <col min="2" max="2" width="1.88671875" customWidth="1"/>
    <col min="4" max="4" width="20.44140625" customWidth="1"/>
    <col min="5" max="5" width="15.33203125" customWidth="1"/>
    <col min="6" max="6" width="8.6640625" customWidth="1"/>
    <col min="7" max="7" width="9.109375" customWidth="1"/>
    <col min="8" max="8" width="20.44140625" customWidth="1"/>
    <col min="9" max="9" width="15.33203125" customWidth="1"/>
    <col min="10" max="10" width="2.21875" customWidth="1"/>
  </cols>
  <sheetData>
    <row r="1" spans="1:10" ht="15.6" x14ac:dyDescent="0.3">
      <c r="B1" s="47" t="s">
        <v>0</v>
      </c>
      <c r="C1" s="47"/>
      <c r="D1" s="47"/>
      <c r="E1" s="47"/>
      <c r="F1" s="47"/>
      <c r="G1" s="47"/>
      <c r="H1" s="47"/>
      <c r="I1" s="47"/>
      <c r="J1" s="1"/>
    </row>
    <row r="2" spans="1:10" ht="15.6" x14ac:dyDescent="0.3">
      <c r="A2" s="40"/>
      <c r="B2" s="42" t="s">
        <v>1</v>
      </c>
      <c r="C2" s="42"/>
      <c r="D2" s="42"/>
      <c r="E2" s="42"/>
      <c r="F2" s="42"/>
      <c r="G2" s="42"/>
      <c r="H2" s="42"/>
      <c r="I2" s="42"/>
      <c r="J2" s="2"/>
    </row>
    <row r="3" spans="1:10" x14ac:dyDescent="0.3">
      <c r="B3" s="48" t="s">
        <v>2</v>
      </c>
      <c r="C3" s="48"/>
      <c r="D3" s="48"/>
      <c r="E3" s="48"/>
      <c r="F3" s="48"/>
      <c r="G3" s="48"/>
      <c r="H3" s="48"/>
      <c r="I3" s="48"/>
      <c r="J3" s="48"/>
    </row>
    <row r="4" spans="1:10" x14ac:dyDescent="0.3">
      <c r="B4" s="3" t="s">
        <v>3</v>
      </c>
      <c r="C4" s="3"/>
      <c r="D4" s="3"/>
      <c r="E4" s="3"/>
      <c r="F4" s="3"/>
      <c r="G4" s="4"/>
      <c r="H4" s="3"/>
      <c r="I4" s="3"/>
      <c r="J4" s="5"/>
    </row>
    <row r="5" spans="1:10" x14ac:dyDescent="0.3">
      <c r="B5" s="5" t="s">
        <v>4</v>
      </c>
      <c r="C5" s="6"/>
      <c r="D5" s="3"/>
      <c r="E5" s="3"/>
      <c r="F5" s="3"/>
      <c r="G5" s="3"/>
      <c r="H5" s="3"/>
      <c r="I5" s="3"/>
      <c r="J5" s="5"/>
    </row>
    <row r="6" spans="1:10" ht="15.6" x14ac:dyDescent="0.3">
      <c r="B6" s="42" t="s">
        <v>5</v>
      </c>
      <c r="C6" s="42"/>
      <c r="D6" s="42"/>
      <c r="E6" s="42"/>
      <c r="F6" s="42"/>
      <c r="G6" s="42"/>
      <c r="H6" s="42"/>
      <c r="I6" s="42"/>
      <c r="J6" s="7"/>
    </row>
    <row r="7" spans="1:10" x14ac:dyDescent="0.3">
      <c r="B7" s="8"/>
      <c r="C7" s="8"/>
      <c r="D7" s="8"/>
      <c r="E7" s="8"/>
      <c r="F7" s="8"/>
      <c r="G7" s="8"/>
      <c r="H7" s="8"/>
      <c r="I7" s="8"/>
      <c r="J7" s="8"/>
    </row>
    <row r="8" spans="1:10" x14ac:dyDescent="0.3">
      <c r="B8" s="48" t="s">
        <v>6</v>
      </c>
      <c r="C8" s="48"/>
      <c r="D8" s="48"/>
      <c r="E8" s="48"/>
      <c r="F8" s="48"/>
      <c r="G8" s="48"/>
      <c r="H8" s="48"/>
      <c r="I8" s="48"/>
      <c r="J8" s="48"/>
    </row>
    <row r="9" spans="1:10" x14ac:dyDescent="0.3">
      <c r="B9" s="3" t="s">
        <v>7</v>
      </c>
      <c r="C9" s="3"/>
      <c r="D9" s="3"/>
      <c r="E9" s="5"/>
      <c r="F9" s="5"/>
      <c r="G9" s="5"/>
      <c r="H9" s="5"/>
      <c r="I9" s="5"/>
      <c r="J9" s="5"/>
    </row>
    <row r="10" spans="1:10" ht="15.6" x14ac:dyDescent="0.3">
      <c r="C10" s="49" t="s">
        <v>8</v>
      </c>
      <c r="D10" s="49"/>
      <c r="E10" s="49"/>
      <c r="F10" s="9"/>
      <c r="G10" s="10" t="s">
        <v>9</v>
      </c>
      <c r="H10" s="11"/>
      <c r="I10" s="11"/>
      <c r="J10" s="12"/>
    </row>
    <row r="11" spans="1:10" ht="15.6" x14ac:dyDescent="0.3">
      <c r="C11" s="13" t="s">
        <v>10</v>
      </c>
      <c r="D11" s="14"/>
      <c r="E11" s="15"/>
      <c r="F11" s="9"/>
      <c r="G11" s="9" t="s">
        <v>11</v>
      </c>
      <c r="H11" s="3"/>
      <c r="I11" s="16">
        <v>0</v>
      </c>
      <c r="J11" s="12"/>
    </row>
    <row r="12" spans="1:10" ht="15.6" x14ac:dyDescent="0.3">
      <c r="C12" s="44" t="s">
        <v>12</v>
      </c>
      <c r="D12" s="44"/>
      <c r="E12" s="17">
        <f>SUM('[1]Proposed Expenditures'!F4)</f>
        <v>135000</v>
      </c>
      <c r="F12" s="9"/>
      <c r="G12" s="18" t="s">
        <v>13</v>
      </c>
      <c r="H12" s="19"/>
      <c r="I12" s="20" t="s">
        <v>14</v>
      </c>
      <c r="J12" s="12"/>
    </row>
    <row r="13" spans="1:10" ht="15.6" x14ac:dyDescent="0.3">
      <c r="C13" s="45" t="s">
        <v>15</v>
      </c>
      <c r="D13" s="45"/>
      <c r="E13" s="17">
        <f>SUM('[1]Proposed Expenditures'!F38)</f>
        <v>127200</v>
      </c>
      <c r="F13" s="9"/>
      <c r="G13" s="15"/>
      <c r="H13" s="15"/>
      <c r="I13" s="15"/>
      <c r="J13" s="12"/>
    </row>
    <row r="14" spans="1:10" ht="15.6" x14ac:dyDescent="0.3">
      <c r="C14" s="45" t="s">
        <v>16</v>
      </c>
      <c r="D14" s="45"/>
      <c r="E14" s="17">
        <f>SUM([1]Worksheet!F38)</f>
        <v>209479.16</v>
      </c>
      <c r="F14" s="9"/>
      <c r="G14" s="10" t="s">
        <v>17</v>
      </c>
      <c r="H14" s="21"/>
      <c r="I14" s="21"/>
      <c r="J14" s="12"/>
    </row>
    <row r="15" spans="1:10" ht="15.6" x14ac:dyDescent="0.3">
      <c r="C15" s="45" t="s">
        <v>18</v>
      </c>
      <c r="D15" s="45"/>
      <c r="E15" s="17">
        <f>SUM([1]Worksheet!F28)</f>
        <v>16000</v>
      </c>
      <c r="F15" s="9"/>
      <c r="G15" s="22" t="s">
        <v>19</v>
      </c>
      <c r="I15" s="16">
        <v>0</v>
      </c>
    </row>
    <row r="16" spans="1:10" ht="15.6" x14ac:dyDescent="0.3">
      <c r="C16" s="23" t="s">
        <v>20</v>
      </c>
      <c r="D16" s="14"/>
      <c r="E16" s="24"/>
      <c r="F16" s="9"/>
      <c r="G16" s="25" t="s">
        <v>21</v>
      </c>
      <c r="I16" s="16">
        <v>0</v>
      </c>
      <c r="J16" s="9"/>
    </row>
    <row r="17" spans="2:10" ht="15.6" x14ac:dyDescent="0.3">
      <c r="C17" s="3" t="s">
        <v>12</v>
      </c>
      <c r="D17" s="3"/>
      <c r="E17" s="17">
        <f>SUM([1]Worksheet!C15)</f>
        <v>26500</v>
      </c>
      <c r="F17" s="9"/>
      <c r="G17" s="9" t="s">
        <v>22</v>
      </c>
      <c r="H17" s="9"/>
      <c r="I17" s="16">
        <v>0</v>
      </c>
      <c r="J17" s="19"/>
    </row>
    <row r="18" spans="2:10" ht="15.6" x14ac:dyDescent="0.3">
      <c r="C18" s="9" t="s">
        <v>23</v>
      </c>
      <c r="D18" s="9"/>
      <c r="E18" s="17">
        <f>SUM([1]Worksheet!C17+[1]Worksheet!D17)</f>
        <v>79273.540000000008</v>
      </c>
      <c r="F18" s="3"/>
      <c r="G18" s="9" t="s">
        <v>24</v>
      </c>
      <c r="H18" s="9"/>
      <c r="I18" s="16">
        <v>0</v>
      </c>
      <c r="J18" s="19"/>
    </row>
    <row r="19" spans="2:10" ht="15.6" x14ac:dyDescent="0.3">
      <c r="C19" s="9" t="s">
        <v>25</v>
      </c>
      <c r="D19" s="9"/>
      <c r="E19" s="17">
        <v>165242.1</v>
      </c>
      <c r="F19" s="9" t="s">
        <v>26</v>
      </c>
      <c r="G19" s="18" t="s">
        <v>13</v>
      </c>
      <c r="H19" s="26"/>
      <c r="I19" s="20" t="s">
        <v>14</v>
      </c>
      <c r="J19" s="19"/>
    </row>
    <row r="20" spans="2:10" ht="15.6" x14ac:dyDescent="0.3">
      <c r="C20" s="25" t="s">
        <v>27</v>
      </c>
      <c r="D20" s="9"/>
      <c r="E20" s="17">
        <f>SUM([1]Worksheet!C16)</f>
        <v>26873</v>
      </c>
      <c r="F20" s="9"/>
      <c r="J20" s="19"/>
    </row>
    <row r="21" spans="2:10" ht="15.6" x14ac:dyDescent="0.3">
      <c r="C21" s="25" t="s">
        <v>21</v>
      </c>
      <c r="E21" s="17">
        <v>0</v>
      </c>
      <c r="F21" s="9"/>
      <c r="G21" s="10" t="s">
        <v>28</v>
      </c>
      <c r="H21" s="21"/>
      <c r="I21" s="21"/>
      <c r="J21" s="9"/>
    </row>
    <row r="22" spans="2:10" ht="15.6" x14ac:dyDescent="0.3">
      <c r="C22" s="9" t="s">
        <v>22</v>
      </c>
      <c r="D22" s="9"/>
      <c r="E22" s="27">
        <v>0</v>
      </c>
      <c r="F22" s="9"/>
      <c r="G22" s="22" t="s">
        <v>29</v>
      </c>
      <c r="I22" s="17" t="s">
        <v>14</v>
      </c>
      <c r="J22" s="12"/>
    </row>
    <row r="23" spans="2:10" ht="15.6" x14ac:dyDescent="0.3">
      <c r="C23" s="9" t="s">
        <v>24</v>
      </c>
      <c r="D23" s="9"/>
      <c r="E23" s="17">
        <v>0</v>
      </c>
      <c r="F23" s="9"/>
      <c r="G23" s="25" t="s">
        <v>21</v>
      </c>
      <c r="I23" s="16">
        <v>0</v>
      </c>
    </row>
    <row r="24" spans="2:10" ht="15.6" x14ac:dyDescent="0.3">
      <c r="C24" s="18" t="s">
        <v>13</v>
      </c>
      <c r="D24" s="26"/>
      <c r="E24" s="28">
        <f>SUM(E12:E23)</f>
        <v>785567.8</v>
      </c>
      <c r="F24" s="9"/>
      <c r="G24" s="9" t="s">
        <v>22</v>
      </c>
      <c r="H24" s="9"/>
      <c r="I24" s="17">
        <v>19644.54</v>
      </c>
      <c r="J24" s="9"/>
    </row>
    <row r="25" spans="2:10" ht="15.6" x14ac:dyDescent="0.3">
      <c r="F25" s="9"/>
      <c r="G25" s="9" t="s">
        <v>24</v>
      </c>
      <c r="H25" s="9"/>
      <c r="I25" s="16">
        <v>0</v>
      </c>
      <c r="J25" s="9"/>
    </row>
    <row r="26" spans="2:10" ht="15.6" x14ac:dyDescent="0.3">
      <c r="F26" s="9"/>
      <c r="G26" s="18" t="s">
        <v>13</v>
      </c>
      <c r="H26" s="26"/>
      <c r="I26" s="28" t="s">
        <v>14</v>
      </c>
      <c r="J26" s="9"/>
    </row>
    <row r="27" spans="2:10" ht="15.6" x14ac:dyDescent="0.3">
      <c r="B27" s="8"/>
      <c r="C27" s="8"/>
      <c r="D27" s="29">
        <f>SUM(E17:E20)</f>
        <v>297888.64000000001</v>
      </c>
      <c r="E27" s="8"/>
      <c r="F27" s="9"/>
      <c r="G27" s="18"/>
      <c r="H27" s="30" t="s">
        <v>30</v>
      </c>
      <c r="I27" s="28">
        <f>SUM(E24)</f>
        <v>785567.8</v>
      </c>
      <c r="J27" s="31"/>
    </row>
    <row r="28" spans="2:10" ht="16.2" thickBot="1" x14ac:dyDescent="0.35">
      <c r="B28" s="8"/>
      <c r="C28" s="8"/>
      <c r="D28" s="8"/>
      <c r="E28" s="8"/>
      <c r="F28" s="9"/>
      <c r="G28" s="26"/>
      <c r="H28" s="32" t="s">
        <v>31</v>
      </c>
      <c r="I28" s="33">
        <f>SUM([1]Worksheet!C19)</f>
        <v>278244.09999999998</v>
      </c>
      <c r="J28" s="31"/>
    </row>
    <row r="29" spans="2:10" ht="16.2" thickTop="1" x14ac:dyDescent="0.3">
      <c r="B29" s="8"/>
      <c r="C29" s="8"/>
      <c r="D29" s="8"/>
      <c r="E29" s="8"/>
      <c r="F29" s="9"/>
      <c r="G29" s="34"/>
      <c r="H29" s="30" t="s">
        <v>32</v>
      </c>
      <c r="I29" s="35">
        <f>SUM(I27-I28)</f>
        <v>507323.70000000007</v>
      </c>
      <c r="J29" s="14" t="s">
        <v>33</v>
      </c>
    </row>
    <row r="30" spans="2:10" x14ac:dyDescent="0.3">
      <c r="B30" s="8"/>
      <c r="C30" s="8"/>
      <c r="D30" s="8"/>
      <c r="E30" s="8"/>
      <c r="F30" s="9"/>
      <c r="H30" s="50" t="s">
        <v>34</v>
      </c>
      <c r="I30" s="50"/>
    </row>
    <row r="31" spans="2:10" ht="15.6" x14ac:dyDescent="0.3">
      <c r="B31" s="42" t="s">
        <v>35</v>
      </c>
      <c r="C31" s="42"/>
      <c r="D31" s="42"/>
      <c r="E31" s="42"/>
      <c r="F31" s="42"/>
      <c r="G31" s="42"/>
      <c r="H31" s="42"/>
      <c r="I31" s="42"/>
      <c r="J31" s="7"/>
    </row>
    <row r="32" spans="2:10" ht="15.6" x14ac:dyDescent="0.3">
      <c r="B32" s="3" t="s">
        <v>36</v>
      </c>
      <c r="C32" s="3"/>
      <c r="D32" s="36"/>
      <c r="E32" s="36"/>
      <c r="F32" s="36"/>
      <c r="G32" s="36"/>
      <c r="H32" s="36"/>
      <c r="I32" s="36"/>
      <c r="J32" s="36"/>
    </row>
    <row r="33" spans="1:10" ht="15.6" x14ac:dyDescent="0.3">
      <c r="B33" s="46" t="s">
        <v>37</v>
      </c>
      <c r="C33" s="46"/>
      <c r="D33" s="46"/>
      <c r="E33" s="46"/>
      <c r="F33" s="46"/>
      <c r="G33" s="46"/>
      <c r="H33" s="36"/>
      <c r="I33" s="36"/>
      <c r="J33" s="36"/>
    </row>
    <row r="34" spans="1:10" x14ac:dyDescent="0.3">
      <c r="B34" s="46" t="s">
        <v>38</v>
      </c>
      <c r="C34" s="46"/>
      <c r="D34" s="46"/>
      <c r="E34" s="46"/>
      <c r="F34" s="46"/>
      <c r="G34" s="46"/>
      <c r="H34" s="46"/>
      <c r="I34" s="46"/>
      <c r="J34" s="3"/>
    </row>
    <row r="35" spans="1:10" x14ac:dyDescent="0.3">
      <c r="B35" s="46" t="s">
        <v>39</v>
      </c>
      <c r="C35" s="46"/>
      <c r="D35" s="46"/>
      <c r="E35" s="46"/>
      <c r="F35" s="46"/>
      <c r="G35" s="46"/>
      <c r="H35" s="46"/>
      <c r="I35" s="46"/>
      <c r="J35" s="3"/>
    </row>
    <row r="36" spans="1:10" x14ac:dyDescent="0.3">
      <c r="B36" s="46" t="s">
        <v>40</v>
      </c>
      <c r="C36" s="46"/>
      <c r="D36" s="46"/>
      <c r="E36" s="46"/>
      <c r="F36" s="46"/>
      <c r="G36" s="46"/>
      <c r="H36" s="46"/>
      <c r="I36" s="46"/>
      <c r="J36" s="5"/>
    </row>
    <row r="37" spans="1:10" ht="15.6" x14ac:dyDescent="0.3">
      <c r="B37" s="42" t="s">
        <v>41</v>
      </c>
      <c r="C37" s="42"/>
      <c r="D37" s="42"/>
      <c r="E37" s="42"/>
      <c r="F37" s="42"/>
      <c r="G37" s="42"/>
      <c r="H37" s="42"/>
      <c r="I37" s="42"/>
      <c r="J37" s="9"/>
    </row>
    <row r="38" spans="1:10" ht="15.6" x14ac:dyDescent="0.3">
      <c r="B38" s="9" t="s">
        <v>42</v>
      </c>
      <c r="C38" s="37"/>
      <c r="J38" s="7"/>
    </row>
    <row r="39" spans="1:10" ht="15.6" x14ac:dyDescent="0.3">
      <c r="A39" s="38"/>
      <c r="B39" s="26"/>
      <c r="C39" s="43" t="s">
        <v>43</v>
      </c>
      <c r="D39" s="43"/>
      <c r="E39" s="43"/>
      <c r="F39" s="43"/>
      <c r="G39" s="43"/>
      <c r="H39" s="38"/>
      <c r="I39" s="18"/>
      <c r="J39" s="26"/>
    </row>
    <row r="40" spans="1:10" ht="15.6" x14ac:dyDescent="0.3">
      <c r="A40" s="38"/>
      <c r="B40" s="46" t="s">
        <v>44</v>
      </c>
      <c r="C40" s="46"/>
      <c r="D40" s="46"/>
      <c r="E40" s="46"/>
      <c r="F40" s="46"/>
      <c r="G40" s="46"/>
      <c r="H40" s="26"/>
      <c r="I40" s="26"/>
      <c r="J40" s="26"/>
    </row>
    <row r="41" spans="1:10" ht="15.6" x14ac:dyDescent="0.3">
      <c r="A41" s="38"/>
      <c r="B41" s="46" t="s">
        <v>45</v>
      </c>
      <c r="C41" s="46"/>
      <c r="D41" s="46"/>
      <c r="E41" s="46"/>
      <c r="F41" s="46"/>
      <c r="G41" s="46"/>
      <c r="H41" s="26"/>
      <c r="I41" s="26"/>
      <c r="J41" s="26"/>
    </row>
    <row r="42" spans="1:10" ht="15.6" x14ac:dyDescent="0.3">
      <c r="A42" s="38"/>
      <c r="B42" s="26"/>
      <c r="C42" s="42" t="s">
        <v>46</v>
      </c>
      <c r="D42" s="42"/>
      <c r="E42" s="42"/>
      <c r="F42" s="26"/>
      <c r="G42" s="26"/>
      <c r="H42" s="26"/>
      <c r="I42" s="26"/>
      <c r="J42" s="26"/>
    </row>
    <row r="43" spans="1:10" ht="15.6" x14ac:dyDescent="0.3">
      <c r="A43" s="38"/>
      <c r="B43" s="46" t="s">
        <v>47</v>
      </c>
      <c r="C43" s="46"/>
      <c r="D43" s="46"/>
      <c r="E43" s="46"/>
      <c r="F43" s="46"/>
      <c r="G43" s="46"/>
      <c r="H43" s="26"/>
      <c r="I43" s="26"/>
      <c r="J43" s="26"/>
    </row>
    <row r="44" spans="1:10" ht="15.6" x14ac:dyDescent="0.3">
      <c r="A44" s="38"/>
      <c r="B44" s="46" t="s">
        <v>48</v>
      </c>
      <c r="C44" s="46"/>
      <c r="D44" s="46"/>
      <c r="E44" s="46"/>
      <c r="F44" s="46"/>
      <c r="G44" s="46"/>
      <c r="H44" s="46"/>
      <c r="I44" s="46"/>
      <c r="J44" s="26"/>
    </row>
    <row r="45" spans="1:10" ht="15.6" x14ac:dyDescent="0.3">
      <c r="A45" s="38"/>
      <c r="B45" s="3"/>
      <c r="C45" s="39"/>
      <c r="D45" s="39"/>
      <c r="E45" s="39"/>
      <c r="F45" s="39"/>
      <c r="G45" s="39"/>
      <c r="H45" s="39"/>
      <c r="I45" s="39"/>
      <c r="J45" s="26"/>
    </row>
    <row r="46" spans="1:10" x14ac:dyDescent="0.3">
      <c r="B46" s="9" t="s">
        <v>49</v>
      </c>
      <c r="C46" s="9" t="s">
        <v>50</v>
      </c>
      <c r="D46" s="9"/>
      <c r="E46" s="9"/>
      <c r="F46" s="9"/>
      <c r="G46" s="9"/>
      <c r="H46" s="19"/>
      <c r="I46" s="19"/>
      <c r="J46" s="9"/>
    </row>
    <row r="47" spans="1:10" x14ac:dyDescent="0.3">
      <c r="B47" s="9"/>
      <c r="C47" s="8" t="s">
        <v>51</v>
      </c>
      <c r="D47" s="19"/>
      <c r="E47" s="8"/>
      <c r="F47" s="8"/>
      <c r="G47" s="8"/>
      <c r="H47" s="19"/>
      <c r="I47" s="19"/>
      <c r="J47" s="9"/>
    </row>
    <row r="48" spans="1:10" x14ac:dyDescent="0.3">
      <c r="A48" s="41" t="s">
        <v>52</v>
      </c>
      <c r="B48" s="9"/>
      <c r="C48" s="9"/>
      <c r="D48" s="9"/>
      <c r="E48" s="9"/>
      <c r="F48" s="9"/>
      <c r="G48" s="9"/>
      <c r="H48" s="9"/>
      <c r="I48" s="9"/>
      <c r="J48" s="9"/>
    </row>
  </sheetData>
  <mergeCells count="23">
    <mergeCell ref="B40:G40"/>
    <mergeCell ref="B41:G41"/>
    <mergeCell ref="C42:E42"/>
    <mergeCell ref="B43:G43"/>
    <mergeCell ref="B44:I44"/>
    <mergeCell ref="C10:E10"/>
    <mergeCell ref="H30:I30"/>
    <mergeCell ref="B31:I31"/>
    <mergeCell ref="B33:G33"/>
    <mergeCell ref="B34:I34"/>
    <mergeCell ref="B1:I1"/>
    <mergeCell ref="B2:I2"/>
    <mergeCell ref="B3:J3"/>
    <mergeCell ref="B6:I6"/>
    <mergeCell ref="B8:J8"/>
    <mergeCell ref="B37:I37"/>
    <mergeCell ref="C39:G39"/>
    <mergeCell ref="C12:D12"/>
    <mergeCell ref="C13:D13"/>
    <mergeCell ref="C14:D14"/>
    <mergeCell ref="C15:D15"/>
    <mergeCell ref="B36:I36"/>
    <mergeCell ref="B35:I35"/>
  </mergeCells>
  <pageMargins left="0.2" right="0.2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2022-06-22T14:31:43Z</cp:lastPrinted>
  <dcterms:created xsi:type="dcterms:W3CDTF">2022-06-22T14:25:53Z</dcterms:created>
  <dcterms:modified xsi:type="dcterms:W3CDTF">2022-06-22T14:34:54Z</dcterms:modified>
</cp:coreProperties>
</file>